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9200" windowHeight="13005" activeTab="0"/>
  </bookViews>
  <sheets>
    <sheet name="Value of minerals" sheetId="1" r:id="rId1"/>
    <sheet name="fertilizer  cost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<sst xmlns="http://schemas.openxmlformats.org/spreadsheetml/2006/main" count="43" uniqueCount="32">
  <si>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nitrogen</t>
  </si>
  <si>
    <t>potash</t>
  </si>
  <si>
    <t>secondary and micronutrients</t>
  </si>
  <si>
    <t>total</t>
  </si>
  <si>
    <t>---</t>
  </si>
  <si>
    <t>Hay/straw content (% DM basis)</t>
  </si>
  <si>
    <t>Average</t>
  </si>
  <si>
    <t>Nutrient</t>
  </si>
  <si>
    <t>Hay/straw value</t>
  </si>
  <si>
    <t>Fertilizer cost to produce a ton of forage</t>
  </si>
  <si>
    <t>total cost</t>
  </si>
  <si>
    <t>yield estimate</t>
  </si>
  <si>
    <t>t/a</t>
  </si>
  <si>
    <t>Total fertilizer cost per acre</t>
  </si>
  <si>
    <t>secondary &amp; micronutrients</t>
  </si>
  <si>
    <t>Table 2. Total fertilizer cost/a and cost to produce  a ton of forage</t>
  </si>
  <si>
    <r>
      <t>1</t>
    </r>
    <r>
      <rPr>
        <sz val="11"/>
        <color indexed="8"/>
        <rFont val="Calibri"/>
        <family val="2"/>
      </rPr>
      <t xml:space="preserve"> estimated at </t>
    </r>
    <r>
      <rPr>
        <sz val="11"/>
        <color indexed="8"/>
        <rFont val="Calibri"/>
        <family val="2"/>
      </rPr>
      <t>¾ ton/acre per year</t>
    </r>
  </si>
  <si>
    <r>
      <t>lime</t>
    </r>
    <r>
      <rPr>
        <vertAlign val="superscript"/>
        <sz val="11"/>
        <color indexed="8"/>
        <rFont val="Calibri"/>
        <family val="2"/>
      </rPr>
      <t>1</t>
    </r>
  </si>
  <si>
    <t>Table 1. Value of minerals in hay/haylage</t>
  </si>
  <si>
    <t>Fertilizer</t>
  </si>
  <si>
    <t>cost/t</t>
  </si>
  <si>
    <t>lbs/acre</t>
  </si>
  <si>
    <t>Fertilizer/lime</t>
  </si>
  <si>
    <t>Low</t>
  </si>
  <si>
    <t>content (%)</t>
  </si>
  <si>
    <t>cost/lb</t>
  </si>
  <si>
    <t>phosphate</t>
  </si>
  <si>
    <t>Developed by Dan Undersander, University of Wisconsin</t>
  </si>
  <si>
    <t>hay crude protein</t>
  </si>
  <si>
    <t xml:space="preserve">average </t>
  </si>
  <si>
    <t>low</t>
  </si>
  <si>
    <t>value for nitrogen from 18-46-0 subtracted from I4 &amp; J4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</si>
</sst>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[$$-409]* #,##0.00_);_([$$-409]* \(#,##0.00\);_([$$-409]* &quot;-&quot;??_);_(@_)"/>
    <numFmt numFmtId="166" formatCode="0.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 horizontal="center"/>
    </xf>
    <xf numFmtId="0" fontId="0" fillId="24" borderId="0" xfId="0" applyFill="1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0" fontId="0" fillId="16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1" fillId="24" borderId="0" xfId="0" applyFont="1" applyFill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4" borderId="10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ill="1" applyBorder="1" applyAlignment="1">
      <alignment horizontal="center"/>
    </xf>
    <xf numFmtId="44" fontId="0" fillId="0" borderId="0" xfId="44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0" fillId="24" borderId="0" xfId="44" applyFont="1" applyFill="1" applyAlignment="1" applyProtection="1">
      <alignment/>
      <protection locked="0"/>
    </xf>
    <xf numFmtId="44" fontId="0" fillId="2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4" fontId="0" fillId="0" borderId="0" xfId="44" applyFont="1" applyAlignment="1" applyProtection="1">
      <alignment horizontal="center"/>
      <protection/>
    </xf>
    <xf numFmtId="44" fontId="0" fillId="24" borderId="10" xfId="44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8515625" style="0" customWidth="1"/>
    <col min="2" max="2" width="9.57421875" style="0" customWidth="1"/>
    <col min="3" max="3" width="11.140625" style="0" customWidth="1"/>
    <col min="5" max="5" width="1.57421875" style="0" customWidth="1"/>
    <col min="8" max="8" width="1.7109375" style="0" customWidth="1"/>
    <col min="11" max="11" width="2.7109375" style="0" customWidth="1"/>
    <col min="12" max="12" width="9.421875" style="0" bestFit="1" customWidth="1"/>
  </cols>
  <sheetData>
    <row r="1" spans="1:12" ht="15.75" customHeight="1">
      <c r="A1" s="22" t="s">
        <v>18</v>
      </c>
      <c r="B1" s="20"/>
      <c r="C1" s="20"/>
      <c r="D1" s="20"/>
      <c r="E1" s="20"/>
      <c r="F1" s="20"/>
      <c r="G1" s="20"/>
      <c r="H1" s="20"/>
      <c r="I1" s="20"/>
      <c r="J1" s="20"/>
      <c r="L1" s="7">
        <v>39743</v>
      </c>
    </row>
    <row r="2" spans="2:12" ht="30" customHeight="1">
      <c r="B2" s="2" t="s">
        <v>19</v>
      </c>
      <c r="C2" s="2" t="s">
        <v>7</v>
      </c>
      <c r="D2" s="2" t="s">
        <v>7</v>
      </c>
      <c r="F2" s="35" t="s">
        <v>5</v>
      </c>
      <c r="G2" s="35"/>
      <c r="H2" s="3"/>
      <c r="I2" s="34" t="s">
        <v>8</v>
      </c>
      <c r="J2" s="34"/>
      <c r="L2" t="s">
        <v>28</v>
      </c>
    </row>
    <row r="3" spans="1:13" ht="17.25" customHeight="1">
      <c r="A3" s="14" t="s">
        <v>7</v>
      </c>
      <c r="B3" s="13" t="s">
        <v>20</v>
      </c>
      <c r="C3" s="13" t="s">
        <v>24</v>
      </c>
      <c r="D3" s="13" t="s">
        <v>25</v>
      </c>
      <c r="E3" s="13"/>
      <c r="F3" s="12" t="s">
        <v>6</v>
      </c>
      <c r="G3" s="12" t="s">
        <v>23</v>
      </c>
      <c r="H3" s="14"/>
      <c r="I3" s="12" t="s">
        <v>6</v>
      </c>
      <c r="J3" s="12" t="s">
        <v>23</v>
      </c>
      <c r="L3" s="23" t="s">
        <v>29</v>
      </c>
      <c r="M3" s="23" t="s">
        <v>30</v>
      </c>
    </row>
    <row r="4" spans="1:13" ht="14.25">
      <c r="A4" t="s">
        <v>0</v>
      </c>
      <c r="B4" s="5">
        <v>1200</v>
      </c>
      <c r="C4" s="2">
        <v>82</v>
      </c>
      <c r="D4" s="24">
        <f>B4/2000/C4*100</f>
        <v>0.7317073170731707</v>
      </c>
      <c r="E4" s="2"/>
      <c r="F4" s="16">
        <v>2.4</v>
      </c>
      <c r="G4" s="2">
        <v>1.3</v>
      </c>
      <c r="H4" s="2"/>
      <c r="I4" s="32">
        <f>$D4*((F4*20)-(F5*20/0.46*0.18))</f>
        <v>33.117709437963946</v>
      </c>
      <c r="J4" s="32">
        <f>$D4*G4*20</f>
        <v>19.024390243902438</v>
      </c>
      <c r="L4" s="26">
        <f>F4*6.25</f>
        <v>15</v>
      </c>
      <c r="M4" s="26">
        <f>G4*6.25</f>
        <v>8.125</v>
      </c>
    </row>
    <row r="5" spans="1:10" ht="14.25">
      <c r="A5" t="s">
        <v>26</v>
      </c>
      <c r="B5" s="5">
        <v>1200</v>
      </c>
      <c r="C5" s="2">
        <v>46</v>
      </c>
      <c r="D5" s="24">
        <f>B5/2000/C5*100</f>
        <v>1.3043478260869565</v>
      </c>
      <c r="E5" s="2"/>
      <c r="F5" s="2">
        <v>0.35</v>
      </c>
      <c r="G5" s="17">
        <v>0.2</v>
      </c>
      <c r="H5" s="2"/>
      <c r="I5" s="32">
        <f>$D5*F5*20</f>
        <v>9.130434782608695</v>
      </c>
      <c r="J5" s="32">
        <f>$D5*G5*20</f>
        <v>5.217391304347826</v>
      </c>
    </row>
    <row r="6" spans="1:10" ht="14.25">
      <c r="A6" t="s">
        <v>1</v>
      </c>
      <c r="B6" s="5">
        <v>850</v>
      </c>
      <c r="C6" s="2">
        <v>60</v>
      </c>
      <c r="D6" s="24">
        <f>B6/2000/C6*100</f>
        <v>0.7083333333333333</v>
      </c>
      <c r="E6" s="2"/>
      <c r="F6" s="2">
        <v>2.6</v>
      </c>
      <c r="G6" s="16">
        <v>1</v>
      </c>
      <c r="H6" s="2"/>
      <c r="I6" s="32">
        <f>$D6*F6*20</f>
        <v>36.83333333333333</v>
      </c>
      <c r="J6" s="32">
        <f>$D6*G6*20</f>
        <v>14.166666666666664</v>
      </c>
    </row>
    <row r="7" spans="1:10" ht="28.5" customHeight="1">
      <c r="A7" s="1" t="s">
        <v>2</v>
      </c>
      <c r="B7" s="2"/>
      <c r="C7" s="2"/>
      <c r="D7" s="2"/>
      <c r="E7" s="2"/>
      <c r="F7" s="4" t="s">
        <v>4</v>
      </c>
      <c r="G7" s="4" t="s">
        <v>4</v>
      </c>
      <c r="H7" s="2"/>
      <c r="I7" s="32">
        <v>6</v>
      </c>
      <c r="J7" s="32">
        <v>4</v>
      </c>
    </row>
    <row r="8" spans="9:10" ht="9.75" customHeight="1">
      <c r="I8" s="30"/>
      <c r="J8" s="30"/>
    </row>
    <row r="9" spans="1:12" ht="14.25">
      <c r="A9" s="18" t="s">
        <v>3</v>
      </c>
      <c r="B9" s="18"/>
      <c r="C9" s="18"/>
      <c r="D9" s="18"/>
      <c r="E9" s="18"/>
      <c r="F9" s="18"/>
      <c r="G9" s="18"/>
      <c r="H9" s="18"/>
      <c r="I9" s="33">
        <f>SUM(I3:I7)</f>
        <v>85.08147755390597</v>
      </c>
      <c r="J9" s="33">
        <f>SUM(J3:J7)</f>
        <v>42.40844821491693</v>
      </c>
      <c r="L9" s="8"/>
    </row>
    <row r="11" ht="14.25">
      <c r="A11" t="s">
        <v>31</v>
      </c>
    </row>
    <row r="14" ht="14.25">
      <c r="B14" t="s">
        <v>27</v>
      </c>
    </row>
  </sheetData>
  <sheetProtection/>
  <mergeCells count="2">
    <mergeCell ref="I2:J2"/>
    <mergeCell ref="F2:G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B1">
      <selection activeCell="B1" sqref="B1"/>
    </sheetView>
  </sheetViews>
  <sheetFormatPr defaultColWidth="9.140625" defaultRowHeight="15"/>
  <cols>
    <col min="2" max="2" width="26.421875" style="0" customWidth="1"/>
    <col min="3" max="3" width="12.28125" style="0" customWidth="1"/>
    <col min="5" max="5" width="10.57421875" style="0" bestFit="1" customWidth="1"/>
  </cols>
  <sheetData>
    <row r="2" spans="2:5" ht="15.75" customHeight="1">
      <c r="B2" s="19" t="s">
        <v>15</v>
      </c>
      <c r="C2" s="20"/>
      <c r="D2" s="20"/>
      <c r="E2" s="20"/>
    </row>
    <row r="3" spans="2:4" ht="15">
      <c r="B3" s="11"/>
      <c r="C3" s="34" t="s">
        <v>22</v>
      </c>
      <c r="D3" s="34"/>
    </row>
    <row r="4" spans="2:5" ht="14.25">
      <c r="B4" s="14" t="s">
        <v>7</v>
      </c>
      <c r="C4" s="13" t="s">
        <v>20</v>
      </c>
      <c r="D4" s="13" t="s">
        <v>21</v>
      </c>
      <c r="E4" s="13" t="s">
        <v>10</v>
      </c>
    </row>
    <row r="5" spans="2:5" ht="14.25">
      <c r="B5" t="s">
        <v>0</v>
      </c>
      <c r="C5" s="9">
        <v>1200</v>
      </c>
      <c r="D5" s="2">
        <v>160</v>
      </c>
      <c r="E5" s="27">
        <f>C5*D5/2000</f>
        <v>96</v>
      </c>
    </row>
    <row r="6" spans="2:5" ht="14.25">
      <c r="B6" t="s">
        <v>26</v>
      </c>
      <c r="C6" s="9">
        <v>1200</v>
      </c>
      <c r="D6" s="2">
        <v>60</v>
      </c>
      <c r="E6" s="27">
        <f>C6*D6/2000</f>
        <v>36</v>
      </c>
    </row>
    <row r="7" spans="2:5" ht="14.25">
      <c r="B7" t="s">
        <v>1</v>
      </c>
      <c r="C7" s="9">
        <v>850</v>
      </c>
      <c r="D7" s="2">
        <v>30</v>
      </c>
      <c r="E7" s="27">
        <f>C7*D7/2000</f>
        <v>12.75</v>
      </c>
    </row>
    <row r="8" spans="2:5" ht="15.75" customHeight="1">
      <c r="B8" s="1" t="s">
        <v>14</v>
      </c>
      <c r="C8" s="9">
        <v>1300</v>
      </c>
      <c r="D8" s="2">
        <v>25</v>
      </c>
      <c r="E8" s="27">
        <f>C8*D8/1200</f>
        <v>27.083333333333332</v>
      </c>
    </row>
    <row r="9" spans="2:5" ht="16.5">
      <c r="B9" t="s">
        <v>17</v>
      </c>
      <c r="C9" s="9">
        <v>43</v>
      </c>
      <c r="D9" s="2">
        <v>0</v>
      </c>
      <c r="E9" s="27">
        <f>C9*D9/2000</f>
        <v>0</v>
      </c>
    </row>
    <row r="10" spans="2:5" ht="15">
      <c r="B10" s="15" t="s">
        <v>13</v>
      </c>
      <c r="C10" s="6"/>
      <c r="D10" s="6"/>
      <c r="E10" s="28">
        <f>SUM(E5:E9)</f>
        <v>171.83333333333334</v>
      </c>
    </row>
    <row r="11" spans="2:5" ht="14.25">
      <c r="B11" t="s">
        <v>11</v>
      </c>
      <c r="C11" s="10">
        <v>4</v>
      </c>
      <c r="D11" t="s">
        <v>12</v>
      </c>
      <c r="E11" s="25"/>
    </row>
    <row r="12" spans="2:5" ht="15">
      <c r="B12" s="15" t="s">
        <v>9</v>
      </c>
      <c r="C12" s="6"/>
      <c r="D12" s="6"/>
      <c r="E12" s="29">
        <f>E10/C11</f>
        <v>42.958333333333336</v>
      </c>
    </row>
    <row r="13" ht="9" customHeight="1">
      <c r="E13" s="30"/>
    </row>
    <row r="14" spans="2:5" ht="16.5">
      <c r="B14" s="21" t="s">
        <v>16</v>
      </c>
      <c r="C14" s="14"/>
      <c r="D14" s="14"/>
      <c r="E14" s="31"/>
    </row>
    <row r="17" ht="14.25">
      <c r="B17" t="s">
        <v>27</v>
      </c>
    </row>
  </sheetData>
  <sheetProtection/>
  <mergeCells count="1">
    <mergeCell ref="C3:D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Kevin G. Silveira</cp:lastModifiedBy>
  <dcterms:created xsi:type="dcterms:W3CDTF">2008-09-24T13:19:03Z</dcterms:created>
  <dcterms:modified xsi:type="dcterms:W3CDTF">2008-10-27T19:23:39Z</dcterms:modified>
  <cp:category/>
  <cp:version/>
  <cp:contentType/>
  <cp:contentStatus/>
</cp:coreProperties>
</file>