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HORSE\2017\"/>
    </mc:Choice>
  </mc:AlternateContent>
  <bookViews>
    <workbookView xWindow="0" yWindow="0" windowWidth="20496" windowHeight="7716"/>
  </bookViews>
  <sheets>
    <sheet name="Budget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2" l="1"/>
  <c r="B77" i="2"/>
  <c r="D73" i="2"/>
  <c r="K63" i="2"/>
  <c r="K55" i="2"/>
  <c r="K47" i="2"/>
  <c r="K33" i="2"/>
  <c r="K32" i="2"/>
  <c r="K9" i="2"/>
  <c r="K28" i="2" s="1"/>
  <c r="K65" i="2" l="1"/>
  <c r="B73" i="2"/>
  <c r="I33" i="2" l="1"/>
  <c r="J33" i="2" s="1"/>
  <c r="J32" i="2"/>
  <c r="I47" i="2"/>
  <c r="I63" i="2"/>
  <c r="J63" i="2"/>
  <c r="J47" i="2"/>
  <c r="J65" i="2" s="1"/>
  <c r="I55" i="2"/>
  <c r="J55" i="2"/>
  <c r="I28" i="2"/>
  <c r="I9" i="2"/>
  <c r="J9" i="2"/>
  <c r="J28" i="2" s="1"/>
  <c r="I65" i="2" l="1"/>
  <c r="B63" i="2"/>
  <c r="D63" i="2"/>
  <c r="G63" i="2" s="1"/>
  <c r="F63" i="2"/>
  <c r="G58" i="2"/>
  <c r="B55" i="2"/>
  <c r="D55" i="2"/>
  <c r="G55" i="2" s="1"/>
  <c r="F55" i="2"/>
  <c r="B47" i="2"/>
  <c r="D47" i="2"/>
  <c r="G47" i="2" s="1"/>
  <c r="F47" i="2"/>
  <c r="D33" i="2"/>
  <c r="G33" i="2" s="1"/>
  <c r="F33" i="2"/>
  <c r="F28" i="2"/>
  <c r="D28" i="2"/>
  <c r="B28" i="2"/>
</calcChain>
</file>

<file path=xl/sharedStrings.xml><?xml version="1.0" encoding="utf-8"?>
<sst xmlns="http://schemas.openxmlformats.org/spreadsheetml/2006/main" count="72" uniqueCount="66">
  <si>
    <t>Budget</t>
  </si>
  <si>
    <t>2014-2015</t>
  </si>
  <si>
    <t>Actual</t>
  </si>
  <si>
    <t>2015-2016</t>
  </si>
  <si>
    <t>Current</t>
  </si>
  <si>
    <t>Enrollment</t>
  </si>
  <si>
    <t>Donation/Gifts</t>
  </si>
  <si>
    <t>County Fair Recognition/Trophies</t>
  </si>
  <si>
    <t>Sound System</t>
  </si>
  <si>
    <t>Other/Undesignated</t>
  </si>
  <si>
    <t>Fundraiser - Candy Bars</t>
  </si>
  <si>
    <t>Fundraiser - Raffle</t>
  </si>
  <si>
    <t>Horse Camp</t>
  </si>
  <si>
    <t>State Grant</t>
  </si>
  <si>
    <t>Total</t>
  </si>
  <si>
    <t>Horse Camp Fairgrounds Rental</t>
  </si>
  <si>
    <t>Safety Clinic</t>
  </si>
  <si>
    <t>Grant Clinic</t>
  </si>
  <si>
    <t>Clinic Scholarships</t>
  </si>
  <si>
    <t>Fairground Rental</t>
  </si>
  <si>
    <t>Achievement Day Awards</t>
  </si>
  <si>
    <t>Meeting speakers/clinicians</t>
  </si>
  <si>
    <t>Supplies for Meetings</t>
  </si>
  <si>
    <t>Misc. Supplies</t>
  </si>
  <si>
    <t>Fundraiser Expenses</t>
  </si>
  <si>
    <t>Fair Ground Improvement</t>
  </si>
  <si>
    <t>Tack Stall &amp; Sponsorship</t>
  </si>
  <si>
    <t xml:space="preserve">Fund Raising </t>
  </si>
  <si>
    <t>Member Dues</t>
  </si>
  <si>
    <t xml:space="preserve">FUNDS RECEIVED </t>
  </si>
  <si>
    <t xml:space="preserve">Donations </t>
  </si>
  <si>
    <t>Investment Income</t>
  </si>
  <si>
    <t>Income from Youth Dev Serv</t>
  </si>
  <si>
    <t>Pass Through Funds</t>
  </si>
  <si>
    <t>?????</t>
  </si>
  <si>
    <t>FUNDS DISBURSED</t>
  </si>
  <si>
    <t>Fund Raising Expenses</t>
  </si>
  <si>
    <t>Education</t>
  </si>
  <si>
    <t xml:space="preserve">Recognition </t>
  </si>
  <si>
    <t>County Fair Recognition</t>
  </si>
  <si>
    <t>State Expo Member Plaques</t>
  </si>
  <si>
    <t>Donations</t>
  </si>
  <si>
    <t>Other/Pass Through</t>
  </si>
  <si>
    <t>County fair other</t>
  </si>
  <si>
    <t>Horse Bowl Team Registrations</t>
  </si>
  <si>
    <t>Totals</t>
  </si>
  <si>
    <t>Subtotal</t>
  </si>
  <si>
    <t xml:space="preserve"> % of Budget</t>
  </si>
  <si>
    <t>15-15 acutal %</t>
  </si>
  <si>
    <t>Fundraiser Sub total</t>
  </si>
  <si>
    <t>2016-17</t>
  </si>
  <si>
    <t>Achieving Awards ($15 max/member)</t>
  </si>
  <si>
    <t>State Event Participant Plaques</t>
  </si>
  <si>
    <t>Educational Programs &amp; Supplies</t>
  </si>
  <si>
    <t xml:space="preserve"> </t>
  </si>
  <si>
    <t>Assets</t>
  </si>
  <si>
    <t>Checking  (2.28.17)</t>
  </si>
  <si>
    <t>2016-17 Income</t>
  </si>
  <si>
    <t>2016-17 Expenses</t>
  </si>
  <si>
    <t>Ending 2016-17 Balance</t>
  </si>
  <si>
    <t>2017-18 Income</t>
  </si>
  <si>
    <t xml:space="preserve">2017-18 Expenses </t>
  </si>
  <si>
    <t>Ending 2017-18 Balance</t>
  </si>
  <si>
    <t>2017-18A</t>
  </si>
  <si>
    <t>2017-18B</t>
  </si>
  <si>
    <t xml:space="preserve">2017-18B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</si>
</sst>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44" fontId="0" fillId="0" borderId="0" xfId="1" applyFont="1"/>
    <xf numFmtId="44" fontId="0" fillId="0" borderId="0" xfId="1" applyFont="1" applyAlignment="1">
      <alignment horizontal="right"/>
    </xf>
    <xf numFmtId="0" fontId="0" fillId="0" borderId="0" xfId="0" applyFont="1"/>
    <xf numFmtId="44" fontId="1" fillId="0" borderId="0" xfId="1" applyFont="1"/>
    <xf numFmtId="44" fontId="2" fillId="0" borderId="0" xfId="1" applyFont="1" applyAlignment="1">
      <alignment horizontal="right"/>
    </xf>
    <xf numFmtId="0" fontId="3" fillId="0" borderId="0" xfId="0" applyFont="1"/>
    <xf numFmtId="44" fontId="3" fillId="0" borderId="0" xfId="1" applyFont="1" applyAlignment="1">
      <alignment horizontal="right"/>
    </xf>
    <xf numFmtId="10" fontId="0" fillId="0" borderId="0" xfId="1" applyNumberFormat="1" applyFont="1"/>
    <xf numFmtId="10" fontId="0" fillId="0" borderId="0" xfId="1" applyNumberFormat="1" applyFont="1" applyAlignment="1">
      <alignment horizontal="right"/>
    </xf>
    <xf numFmtId="10" fontId="1" fillId="0" borderId="0" xfId="1" applyNumberFormat="1" applyFont="1"/>
    <xf numFmtId="10" fontId="3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44" fontId="3" fillId="0" borderId="0" xfId="1" applyFont="1"/>
    <xf numFmtId="10" fontId="3" fillId="0" borderId="0" xfId="1" applyNumberFormat="1" applyFont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51" workbookViewId="0">
      <selection activeCell="B77" sqref="B77"/>
    </sheetView>
  </sheetViews>
  <sheetFormatPr defaultRowHeight="14.4" x14ac:dyDescent="0.3"/>
  <cols>
    <col min="1" max="1" width="30.33203125" customWidth="1"/>
    <col min="2" max="2" width="10.77734375" style="2" customWidth="1"/>
    <col min="3" max="3" width="4" style="2" customWidth="1"/>
    <col min="4" max="4" width="11.109375" style="2" customWidth="1"/>
    <col min="5" max="5" width="3.109375" style="2" customWidth="1"/>
    <col min="6" max="6" width="11" style="2" customWidth="1"/>
    <col min="7" max="7" width="11.88671875" style="9" customWidth="1"/>
    <col min="8" max="8" width="2.77734375" customWidth="1"/>
  </cols>
  <sheetData>
    <row r="1" spans="1:11" x14ac:dyDescent="0.3">
      <c r="B1" s="2" t="s">
        <v>0</v>
      </c>
      <c r="D1" s="2" t="s">
        <v>1</v>
      </c>
      <c r="F1" s="2" t="s">
        <v>3</v>
      </c>
      <c r="G1" s="9" t="s">
        <v>47</v>
      </c>
      <c r="I1" s="2" t="s">
        <v>50</v>
      </c>
      <c r="J1" s="2" t="s">
        <v>63</v>
      </c>
      <c r="K1" s="2" t="s">
        <v>64</v>
      </c>
    </row>
    <row r="2" spans="1:11" x14ac:dyDescent="0.3">
      <c r="B2" s="2" t="s">
        <v>1</v>
      </c>
      <c r="D2" s="2" t="s">
        <v>2</v>
      </c>
      <c r="F2" s="2" t="s">
        <v>4</v>
      </c>
      <c r="G2" s="9" t="s">
        <v>48</v>
      </c>
    </row>
    <row r="4" spans="1:11" x14ac:dyDescent="0.3">
      <c r="A4" s="1" t="s">
        <v>29</v>
      </c>
    </row>
    <row r="5" spans="1:11" x14ac:dyDescent="0.3">
      <c r="A5" s="1" t="s">
        <v>27</v>
      </c>
    </row>
    <row r="6" spans="1:11" x14ac:dyDescent="0.3">
      <c r="A6" t="s">
        <v>10</v>
      </c>
      <c r="B6" s="2">
        <v>300</v>
      </c>
      <c r="D6" s="2">
        <v>2838.59</v>
      </c>
      <c r="F6" s="2">
        <v>74.239999999999995</v>
      </c>
      <c r="I6">
        <v>0</v>
      </c>
      <c r="J6">
        <v>0</v>
      </c>
      <c r="K6">
        <v>0</v>
      </c>
    </row>
    <row r="7" spans="1:11" x14ac:dyDescent="0.3">
      <c r="A7" t="s">
        <v>11</v>
      </c>
      <c r="D7" s="2">
        <v>140</v>
      </c>
      <c r="F7" s="2">
        <v>0</v>
      </c>
      <c r="I7">
        <v>0</v>
      </c>
      <c r="J7">
        <v>0</v>
      </c>
      <c r="K7">
        <v>0</v>
      </c>
    </row>
    <row r="8" spans="1:11" x14ac:dyDescent="0.3">
      <c r="A8" s="7" t="s">
        <v>49</v>
      </c>
      <c r="I8">
        <v>0</v>
      </c>
      <c r="J8">
        <v>0</v>
      </c>
      <c r="K8">
        <v>0</v>
      </c>
    </row>
    <row r="9" spans="1:11" x14ac:dyDescent="0.3">
      <c r="A9" s="1" t="s">
        <v>28</v>
      </c>
      <c r="I9">
        <f>SUM(I6:I8)</f>
        <v>0</v>
      </c>
      <c r="J9">
        <f>SUM(J6:J8)</f>
        <v>0</v>
      </c>
      <c r="K9">
        <f>SUM(K6:K8)</f>
        <v>0</v>
      </c>
    </row>
    <row r="10" spans="1:11" x14ac:dyDescent="0.3">
      <c r="A10" t="s">
        <v>5</v>
      </c>
      <c r="B10" s="3">
        <v>230</v>
      </c>
      <c r="C10" s="3"/>
      <c r="D10" s="3">
        <v>147</v>
      </c>
      <c r="E10" s="3"/>
      <c r="F10" s="3">
        <v>56</v>
      </c>
      <c r="G10" s="10"/>
      <c r="I10">
        <v>35</v>
      </c>
      <c r="J10">
        <v>49</v>
      </c>
      <c r="K10">
        <v>49</v>
      </c>
    </row>
    <row r="11" spans="1:11" x14ac:dyDescent="0.3">
      <c r="B11" s="3"/>
      <c r="C11" s="3"/>
      <c r="D11" s="3"/>
      <c r="E11" s="3"/>
      <c r="F11" s="3"/>
      <c r="G11" s="10"/>
    </row>
    <row r="12" spans="1:11" x14ac:dyDescent="0.3">
      <c r="A12" s="1" t="s">
        <v>30</v>
      </c>
    </row>
    <row r="13" spans="1:11" x14ac:dyDescent="0.3">
      <c r="A13" t="s">
        <v>6</v>
      </c>
      <c r="B13" s="3"/>
      <c r="C13" s="3"/>
      <c r="D13" s="3">
        <v>604</v>
      </c>
      <c r="E13" s="3"/>
      <c r="F13" s="3">
        <v>583.88</v>
      </c>
      <c r="G13" s="10"/>
      <c r="I13">
        <v>0</v>
      </c>
      <c r="J13">
        <v>0</v>
      </c>
      <c r="K13">
        <v>0</v>
      </c>
    </row>
    <row r="14" spans="1:11" x14ac:dyDescent="0.3">
      <c r="A14" t="s">
        <v>8</v>
      </c>
      <c r="B14" s="3"/>
      <c r="C14" s="3"/>
      <c r="D14" s="3">
        <v>200</v>
      </c>
      <c r="E14" s="3"/>
      <c r="F14" s="3">
        <v>0</v>
      </c>
      <c r="G14" s="10"/>
      <c r="I14">
        <v>0</v>
      </c>
      <c r="J14">
        <v>0</v>
      </c>
      <c r="K14">
        <v>0</v>
      </c>
    </row>
    <row r="15" spans="1:11" x14ac:dyDescent="0.3">
      <c r="B15" s="3"/>
      <c r="C15" s="3"/>
      <c r="D15" s="3"/>
      <c r="E15" s="3"/>
      <c r="F15" s="3"/>
      <c r="G15" s="10"/>
    </row>
    <row r="16" spans="1:11" x14ac:dyDescent="0.3">
      <c r="A16" s="1" t="s">
        <v>31</v>
      </c>
      <c r="I16">
        <v>0</v>
      </c>
      <c r="J16">
        <v>0</v>
      </c>
      <c r="K16">
        <v>0</v>
      </c>
    </row>
    <row r="17" spans="1:11" x14ac:dyDescent="0.3">
      <c r="A17" s="1"/>
    </row>
    <row r="18" spans="1:11" x14ac:dyDescent="0.3">
      <c r="A18" s="1" t="s">
        <v>32</v>
      </c>
    </row>
    <row r="19" spans="1:11" x14ac:dyDescent="0.3">
      <c r="A19" t="s">
        <v>12</v>
      </c>
      <c r="B19" s="3">
        <v>1500</v>
      </c>
      <c r="C19" s="3"/>
      <c r="D19" s="3">
        <v>1425</v>
      </c>
      <c r="E19" s="3"/>
      <c r="F19" s="3">
        <v>1544</v>
      </c>
      <c r="G19" s="10"/>
      <c r="I19">
        <v>1200</v>
      </c>
      <c r="J19">
        <v>1200</v>
      </c>
      <c r="K19">
        <v>2400</v>
      </c>
    </row>
    <row r="20" spans="1:11" x14ac:dyDescent="0.3">
      <c r="B20" s="3"/>
      <c r="C20" s="3"/>
      <c r="D20" s="3"/>
      <c r="E20" s="3"/>
      <c r="F20" s="3"/>
      <c r="G20" s="10"/>
    </row>
    <row r="21" spans="1:11" x14ac:dyDescent="0.3">
      <c r="A21" s="1" t="s">
        <v>33</v>
      </c>
    </row>
    <row r="22" spans="1:11" x14ac:dyDescent="0.3">
      <c r="A22" t="s">
        <v>13</v>
      </c>
      <c r="B22" s="3">
        <v>250</v>
      </c>
      <c r="C22" s="3"/>
      <c r="D22" s="3">
        <v>250</v>
      </c>
      <c r="E22" s="3"/>
      <c r="F22" s="3">
        <v>0</v>
      </c>
      <c r="G22" s="10"/>
      <c r="I22">
        <v>0</v>
      </c>
      <c r="J22">
        <v>0</v>
      </c>
      <c r="K22">
        <v>0</v>
      </c>
    </row>
    <row r="23" spans="1:11" x14ac:dyDescent="0.3">
      <c r="A23" t="s">
        <v>7</v>
      </c>
      <c r="B23" s="3"/>
      <c r="C23" s="3"/>
      <c r="D23" s="3">
        <v>120</v>
      </c>
      <c r="E23" s="3"/>
      <c r="F23" s="3">
        <v>365</v>
      </c>
      <c r="G23" s="10"/>
      <c r="I23">
        <v>0</v>
      </c>
      <c r="J23">
        <v>0</v>
      </c>
      <c r="K23">
        <v>0</v>
      </c>
    </row>
    <row r="24" spans="1:11" x14ac:dyDescent="0.3">
      <c r="B24" s="3"/>
      <c r="C24" s="3"/>
      <c r="D24" s="3"/>
      <c r="E24" s="3"/>
      <c r="F24" s="3"/>
      <c r="G24" s="10"/>
    </row>
    <row r="25" spans="1:11" x14ac:dyDescent="0.3">
      <c r="A25" s="1" t="s">
        <v>34</v>
      </c>
    </row>
    <row r="26" spans="1:11" x14ac:dyDescent="0.3">
      <c r="A26" t="s">
        <v>9</v>
      </c>
      <c r="B26" s="3"/>
      <c r="C26" s="3"/>
      <c r="D26" s="3">
        <v>284</v>
      </c>
      <c r="E26" s="3"/>
      <c r="F26" s="3">
        <v>218.88</v>
      </c>
      <c r="G26" s="10"/>
      <c r="I26">
        <v>0</v>
      </c>
      <c r="J26">
        <v>0</v>
      </c>
      <c r="K26">
        <v>0</v>
      </c>
    </row>
    <row r="28" spans="1:11" s="1" customFormat="1" x14ac:dyDescent="0.3">
      <c r="A28" s="1" t="s">
        <v>14</v>
      </c>
      <c r="B28" s="5">
        <f>SUM(B6:B27)</f>
        <v>2280</v>
      </c>
      <c r="C28" s="5"/>
      <c r="D28" s="5">
        <f>SUM(D6:D27)</f>
        <v>6008.59</v>
      </c>
      <c r="E28" s="5"/>
      <c r="F28" s="5">
        <f>SUM(F6:F27)</f>
        <v>2842</v>
      </c>
      <c r="G28" s="11"/>
      <c r="I28" s="1">
        <f>SUM(I9:I27)</f>
        <v>1235</v>
      </c>
      <c r="J28" s="1">
        <f>SUM(J9:J27)</f>
        <v>1249</v>
      </c>
      <c r="K28" s="1">
        <f>SUM(K9:K27)</f>
        <v>2449</v>
      </c>
    </row>
    <row r="30" spans="1:11" x14ac:dyDescent="0.3">
      <c r="A30" s="1" t="s">
        <v>35</v>
      </c>
    </row>
    <row r="31" spans="1:11" x14ac:dyDescent="0.3">
      <c r="A31" s="1" t="s">
        <v>36</v>
      </c>
    </row>
    <row r="32" spans="1:11" x14ac:dyDescent="0.3">
      <c r="A32" t="s">
        <v>24</v>
      </c>
      <c r="B32" s="3"/>
      <c r="C32" s="3"/>
      <c r="D32" s="3">
        <v>1080</v>
      </c>
      <c r="E32" s="3"/>
      <c r="F32" s="3">
        <v>0</v>
      </c>
      <c r="G32" s="10"/>
      <c r="I32">
        <v>0</v>
      </c>
      <c r="J32">
        <f>SUM(I32)</f>
        <v>0</v>
      </c>
      <c r="K32">
        <f>SUM(J32)</f>
        <v>0</v>
      </c>
    </row>
    <row r="33" spans="1:11" s="7" customFormat="1" x14ac:dyDescent="0.3">
      <c r="A33" s="7" t="s">
        <v>46</v>
      </c>
      <c r="B33" s="8"/>
      <c r="C33" s="8"/>
      <c r="D33" s="8">
        <f>SUM(D32)</f>
        <v>1080</v>
      </c>
      <c r="E33" s="8"/>
      <c r="F33" s="8">
        <f>SUM(F32)</f>
        <v>0</v>
      </c>
      <c r="G33" s="12">
        <f>+SUM(D33/D65)</f>
        <v>0.27135882933790961</v>
      </c>
      <c r="I33" s="7">
        <f>SUM(I32)</f>
        <v>0</v>
      </c>
      <c r="J33" s="7">
        <f>SUM(I33)</f>
        <v>0</v>
      </c>
      <c r="K33" s="7">
        <f>SUM(J33)</f>
        <v>0</v>
      </c>
    </row>
    <row r="34" spans="1:11" s="7" customFormat="1" x14ac:dyDescent="0.3">
      <c r="B34" s="8"/>
      <c r="C34" s="8"/>
      <c r="D34" s="8"/>
      <c r="E34" s="8"/>
      <c r="F34" s="8"/>
      <c r="G34" s="12"/>
    </row>
    <row r="35" spans="1:11" x14ac:dyDescent="0.3">
      <c r="A35" s="1" t="s">
        <v>37</v>
      </c>
    </row>
    <row r="36" spans="1:11" x14ac:dyDescent="0.3">
      <c r="A36" t="s">
        <v>12</v>
      </c>
      <c r="B36" s="3">
        <v>1100</v>
      </c>
      <c r="C36" s="3"/>
      <c r="D36" s="3" t="s">
        <v>54</v>
      </c>
      <c r="E36" s="3"/>
      <c r="F36" s="3">
        <v>41.05</v>
      </c>
      <c r="G36" s="10"/>
      <c r="I36">
        <v>200</v>
      </c>
      <c r="J36">
        <v>1200</v>
      </c>
      <c r="K36">
        <v>2400</v>
      </c>
    </row>
    <row r="37" spans="1:11" x14ac:dyDescent="0.3">
      <c r="A37" t="s">
        <v>15</v>
      </c>
      <c r="B37" s="3">
        <v>40</v>
      </c>
      <c r="C37" s="3"/>
      <c r="D37" s="3"/>
      <c r="E37" s="3"/>
      <c r="F37" s="3">
        <v>0</v>
      </c>
      <c r="G37" s="10"/>
      <c r="I37">
        <v>0</v>
      </c>
      <c r="J37">
        <v>0</v>
      </c>
      <c r="K37">
        <v>0</v>
      </c>
    </row>
    <row r="38" spans="1:11" x14ac:dyDescent="0.3">
      <c r="A38" t="s">
        <v>16</v>
      </c>
      <c r="B38" s="3">
        <v>50</v>
      </c>
      <c r="C38" s="3"/>
      <c r="D38" s="3"/>
      <c r="E38" s="3"/>
      <c r="F38" s="3">
        <v>0</v>
      </c>
      <c r="G38" s="10"/>
      <c r="I38">
        <v>0</v>
      </c>
      <c r="J38">
        <v>50</v>
      </c>
      <c r="K38">
        <v>50</v>
      </c>
    </row>
    <row r="39" spans="1:11" x14ac:dyDescent="0.3">
      <c r="A39" t="s">
        <v>17</v>
      </c>
      <c r="B39" s="3">
        <v>255</v>
      </c>
      <c r="C39" s="3"/>
      <c r="D39" s="3">
        <v>250</v>
      </c>
      <c r="E39" s="3"/>
      <c r="F39" s="3">
        <v>250</v>
      </c>
      <c r="G39" s="10"/>
      <c r="I39">
        <v>0</v>
      </c>
      <c r="J39">
        <v>0</v>
      </c>
      <c r="K39">
        <v>0</v>
      </c>
    </row>
    <row r="40" spans="1:11" x14ac:dyDescent="0.3">
      <c r="A40" t="s">
        <v>18</v>
      </c>
      <c r="B40" s="3">
        <v>50</v>
      </c>
      <c r="C40" s="3"/>
      <c r="D40" s="3"/>
      <c r="E40" s="3"/>
      <c r="F40" s="3">
        <v>0</v>
      </c>
      <c r="G40" s="10"/>
      <c r="I40">
        <v>50</v>
      </c>
      <c r="J40">
        <v>50</v>
      </c>
      <c r="K40">
        <v>50</v>
      </c>
    </row>
    <row r="41" spans="1:11" x14ac:dyDescent="0.3">
      <c r="A41" t="s">
        <v>19</v>
      </c>
      <c r="B41" s="3">
        <v>100</v>
      </c>
      <c r="C41" s="3"/>
      <c r="D41" s="3">
        <v>145</v>
      </c>
      <c r="E41" s="3"/>
      <c r="F41" s="3">
        <v>0</v>
      </c>
      <c r="G41" s="10"/>
      <c r="I41">
        <v>65</v>
      </c>
      <c r="J41">
        <v>65</v>
      </c>
      <c r="K41">
        <v>65</v>
      </c>
    </row>
    <row r="42" spans="1:11" x14ac:dyDescent="0.3">
      <c r="A42" t="s">
        <v>53</v>
      </c>
      <c r="B42" s="3">
        <v>150</v>
      </c>
      <c r="C42" s="3"/>
      <c r="D42" s="3">
        <v>51</v>
      </c>
      <c r="E42" s="3"/>
      <c r="F42" s="3">
        <v>0</v>
      </c>
      <c r="G42" s="10"/>
      <c r="I42">
        <v>50</v>
      </c>
      <c r="J42">
        <v>200</v>
      </c>
      <c r="K42">
        <v>200</v>
      </c>
    </row>
    <row r="43" spans="1:11" x14ac:dyDescent="0.3">
      <c r="A43" s="16" t="s">
        <v>21</v>
      </c>
      <c r="B43" s="3">
        <v>75</v>
      </c>
      <c r="C43" s="3"/>
      <c r="D43" s="3"/>
      <c r="E43" s="3"/>
      <c r="F43" s="3">
        <v>150</v>
      </c>
      <c r="G43" s="10"/>
    </row>
    <row r="44" spans="1:11" x14ac:dyDescent="0.3">
      <c r="A44" t="s">
        <v>22</v>
      </c>
      <c r="B44" s="3">
        <v>75</v>
      </c>
      <c r="C44" s="3"/>
      <c r="D44" s="3">
        <v>11.87</v>
      </c>
      <c r="E44" s="3"/>
      <c r="F44" s="3">
        <v>185</v>
      </c>
      <c r="G44" s="10"/>
      <c r="I44">
        <v>25</v>
      </c>
      <c r="J44">
        <v>25</v>
      </c>
      <c r="K44">
        <v>25</v>
      </c>
    </row>
    <row r="45" spans="1:11" x14ac:dyDescent="0.3">
      <c r="A45" t="s">
        <v>26</v>
      </c>
      <c r="B45" s="3">
        <v>130</v>
      </c>
      <c r="C45" s="3"/>
      <c r="D45" s="3">
        <v>110</v>
      </c>
      <c r="E45" s="3"/>
      <c r="F45" s="3">
        <v>210</v>
      </c>
      <c r="G45" s="10"/>
      <c r="I45">
        <v>80</v>
      </c>
      <c r="J45">
        <v>130</v>
      </c>
      <c r="K45">
        <v>130</v>
      </c>
    </row>
    <row r="46" spans="1:11" x14ac:dyDescent="0.3">
      <c r="A46" t="s">
        <v>44</v>
      </c>
      <c r="B46" s="3">
        <v>110</v>
      </c>
      <c r="C46" s="3"/>
      <c r="D46" s="3">
        <v>90</v>
      </c>
      <c r="E46" s="3"/>
      <c r="F46" s="3">
        <v>130</v>
      </c>
      <c r="G46" s="10"/>
      <c r="I46">
        <v>80</v>
      </c>
      <c r="J46">
        <v>120</v>
      </c>
      <c r="K46">
        <v>120</v>
      </c>
    </row>
    <row r="47" spans="1:11" s="7" customFormat="1" x14ac:dyDescent="0.3">
      <c r="A47" s="7" t="s">
        <v>46</v>
      </c>
      <c r="B47" s="8">
        <f>SUM(B36:B46)</f>
        <v>2135</v>
      </c>
      <c r="C47" s="8"/>
      <c r="D47" s="8">
        <f>SUM(D36:D46)</f>
        <v>657.87</v>
      </c>
      <c r="E47" s="8"/>
      <c r="F47" s="8">
        <f>SUM(F36:F46)</f>
        <v>966.05</v>
      </c>
      <c r="G47" s="12">
        <f>+SUM(D47/D65)</f>
        <v>0.16529521579308387</v>
      </c>
      <c r="I47" s="7">
        <f>SUM(I36:I46)</f>
        <v>550</v>
      </c>
      <c r="J47" s="7">
        <f>SUM(J36:J46)</f>
        <v>1840</v>
      </c>
      <c r="K47" s="7">
        <f>SUM(K36:K46)</f>
        <v>3040</v>
      </c>
    </row>
    <row r="48" spans="1:11" s="7" customFormat="1" x14ac:dyDescent="0.3">
      <c r="B48" s="8"/>
      <c r="C48" s="8"/>
      <c r="D48" s="8"/>
      <c r="E48" s="8"/>
      <c r="F48" s="8"/>
      <c r="G48" s="12"/>
    </row>
    <row r="49" spans="1:11" x14ac:dyDescent="0.3">
      <c r="A49" s="1" t="s">
        <v>38</v>
      </c>
    </row>
    <row r="50" spans="1:11" x14ac:dyDescent="0.3">
      <c r="A50" t="s">
        <v>39</v>
      </c>
      <c r="B50" s="3">
        <v>50</v>
      </c>
      <c r="C50" s="3"/>
      <c r="D50" s="3">
        <v>0</v>
      </c>
      <c r="E50" s="3"/>
      <c r="F50" s="3">
        <v>367</v>
      </c>
      <c r="G50" s="10"/>
      <c r="I50">
        <v>0</v>
      </c>
      <c r="J50">
        <v>0</v>
      </c>
      <c r="K50">
        <v>0</v>
      </c>
    </row>
    <row r="51" spans="1:11" x14ac:dyDescent="0.3">
      <c r="A51" t="s">
        <v>51</v>
      </c>
      <c r="B51" s="3">
        <v>150</v>
      </c>
      <c r="C51" s="3"/>
      <c r="D51" s="3">
        <v>126</v>
      </c>
      <c r="E51" s="3"/>
      <c r="F51" s="3">
        <v>48</v>
      </c>
      <c r="G51" s="10"/>
      <c r="I51">
        <v>0</v>
      </c>
      <c r="J51">
        <v>120</v>
      </c>
      <c r="K51">
        <v>120</v>
      </c>
    </row>
    <row r="52" spans="1:11" x14ac:dyDescent="0.3">
      <c r="A52" t="s">
        <v>20</v>
      </c>
      <c r="B52" s="3">
        <v>150</v>
      </c>
      <c r="C52" s="3"/>
      <c r="D52" s="3">
        <v>102.05</v>
      </c>
      <c r="E52" s="3"/>
      <c r="F52" s="3">
        <v>66</v>
      </c>
      <c r="G52" s="10"/>
      <c r="I52">
        <v>0</v>
      </c>
      <c r="J52">
        <v>75</v>
      </c>
      <c r="K52">
        <v>75</v>
      </c>
    </row>
    <row r="53" spans="1:11" x14ac:dyDescent="0.3">
      <c r="A53" t="s">
        <v>40</v>
      </c>
      <c r="B53" s="3">
        <v>300</v>
      </c>
      <c r="C53" s="3"/>
      <c r="D53" s="3">
        <v>95.47</v>
      </c>
      <c r="E53" s="3"/>
      <c r="F53" s="3">
        <v>299.61</v>
      </c>
      <c r="G53" s="10"/>
      <c r="I53">
        <v>50</v>
      </c>
      <c r="J53">
        <v>0</v>
      </c>
      <c r="K53">
        <v>0</v>
      </c>
    </row>
    <row r="54" spans="1:11" x14ac:dyDescent="0.3">
      <c r="A54" t="s">
        <v>52</v>
      </c>
      <c r="B54" s="3"/>
      <c r="C54" s="3"/>
      <c r="D54" s="3"/>
      <c r="E54" s="3"/>
      <c r="F54" s="3"/>
      <c r="G54" s="10"/>
      <c r="J54">
        <v>120</v>
      </c>
      <c r="K54">
        <v>120</v>
      </c>
    </row>
    <row r="55" spans="1:11" s="7" customFormat="1" x14ac:dyDescent="0.3">
      <c r="A55" s="7" t="s">
        <v>46</v>
      </c>
      <c r="B55" s="8">
        <f>SUM(B50:B53)</f>
        <v>650</v>
      </c>
      <c r="C55" s="8"/>
      <c r="D55" s="8">
        <f>SUM(D50:D53)</f>
        <v>323.52</v>
      </c>
      <c r="E55" s="8"/>
      <c r="F55" s="8">
        <f>SUM(F50:F53)</f>
        <v>780.61</v>
      </c>
      <c r="G55" s="12">
        <f>+SUM(D55/D65)</f>
        <v>8.1287044877222686E-2</v>
      </c>
      <c r="I55" s="7">
        <f>SUM(I50:I54)</f>
        <v>50</v>
      </c>
      <c r="J55" s="7">
        <f>SUM(J50:J54)</f>
        <v>315</v>
      </c>
      <c r="K55" s="7">
        <f>SUM(K50:K54)</f>
        <v>315</v>
      </c>
    </row>
    <row r="56" spans="1:11" x14ac:dyDescent="0.3">
      <c r="B56" s="3"/>
      <c r="C56" s="3"/>
      <c r="D56" s="3"/>
      <c r="E56" s="3"/>
      <c r="F56" s="3"/>
      <c r="G56" s="10"/>
    </row>
    <row r="57" spans="1:11" x14ac:dyDescent="0.3">
      <c r="A57" s="1" t="s">
        <v>41</v>
      </c>
    </row>
    <row r="58" spans="1:11" x14ac:dyDescent="0.3">
      <c r="A58" t="s">
        <v>25</v>
      </c>
      <c r="B58" s="3">
        <v>500</v>
      </c>
      <c r="C58" s="3"/>
      <c r="D58" s="3">
        <v>691.33</v>
      </c>
      <c r="E58" s="3"/>
      <c r="F58" s="3">
        <v>711.94</v>
      </c>
      <c r="G58" s="10">
        <f>+SUM(D58/D65)</f>
        <v>0.17370231433905284</v>
      </c>
      <c r="I58">
        <v>0</v>
      </c>
      <c r="J58">
        <v>0</v>
      </c>
      <c r="K58">
        <v>0</v>
      </c>
    </row>
    <row r="59" spans="1:11" x14ac:dyDescent="0.3">
      <c r="B59" s="3"/>
      <c r="C59" s="3"/>
      <c r="D59" s="3"/>
      <c r="E59" s="3"/>
      <c r="F59" s="3"/>
      <c r="G59" s="10"/>
    </row>
    <row r="60" spans="1:11" x14ac:dyDescent="0.3">
      <c r="A60" s="1" t="s">
        <v>42</v>
      </c>
    </row>
    <row r="61" spans="1:11" x14ac:dyDescent="0.3">
      <c r="A61" t="s">
        <v>43</v>
      </c>
      <c r="B61" s="3">
        <v>100</v>
      </c>
      <c r="C61" s="3"/>
      <c r="D61" s="3">
        <v>30.92</v>
      </c>
      <c r="E61" s="3"/>
      <c r="F61" s="3">
        <v>13.94</v>
      </c>
      <c r="G61" s="10"/>
      <c r="I61">
        <v>0</v>
      </c>
      <c r="J61">
        <v>0</v>
      </c>
      <c r="K61">
        <v>0</v>
      </c>
    </row>
    <row r="62" spans="1:11" x14ac:dyDescent="0.3">
      <c r="A62" t="s">
        <v>23</v>
      </c>
      <c r="B62" s="3">
        <v>150</v>
      </c>
      <c r="C62" s="3"/>
      <c r="D62" s="3">
        <v>22.79</v>
      </c>
      <c r="E62" s="3"/>
      <c r="F62" s="3">
        <v>0</v>
      </c>
      <c r="G62" s="10"/>
      <c r="I62">
        <v>25</v>
      </c>
      <c r="J62">
        <v>25</v>
      </c>
      <c r="K62">
        <v>25</v>
      </c>
    </row>
    <row r="63" spans="1:11" s="7" customFormat="1" x14ac:dyDescent="0.3">
      <c r="A63" s="7" t="s">
        <v>46</v>
      </c>
      <c r="B63" s="14">
        <f>SUM(B61:B62)</f>
        <v>250</v>
      </c>
      <c r="C63" s="14"/>
      <c r="D63" s="14">
        <f>SUM(D61:D62)</f>
        <v>53.71</v>
      </c>
      <c r="E63" s="14"/>
      <c r="F63" s="14">
        <f>SUM(F61:F62)</f>
        <v>13.94</v>
      </c>
      <c r="G63" s="15">
        <f>+SUM(D63/D65)</f>
        <v>1.3495076596054745E-2</v>
      </c>
      <c r="I63" s="7">
        <f>SUM(I61:I62)</f>
        <v>25</v>
      </c>
      <c r="J63" s="7">
        <f>SUM(J61:J62)</f>
        <v>25</v>
      </c>
      <c r="K63" s="7">
        <f>SUM(K61:K62)</f>
        <v>25</v>
      </c>
    </row>
    <row r="65" spans="1:11" x14ac:dyDescent="0.3">
      <c r="A65" s="1" t="s">
        <v>45</v>
      </c>
      <c r="B65" s="2">
        <v>3535</v>
      </c>
      <c r="D65" s="2">
        <v>3979.97</v>
      </c>
      <c r="F65" s="2">
        <v>2472.54</v>
      </c>
      <c r="I65">
        <f>+SUM(I32+I47+I55+I63)</f>
        <v>625</v>
      </c>
      <c r="J65">
        <f>+SUM(J32+J47+J55+J63)</f>
        <v>2180</v>
      </c>
      <c r="K65">
        <f>+SUM(K32+K47+K55+K63)</f>
        <v>3380</v>
      </c>
    </row>
    <row r="66" spans="1:11" s="1" customFormat="1" x14ac:dyDescent="0.3">
      <c r="B66" s="5"/>
      <c r="C66" s="5"/>
      <c r="D66" s="5"/>
      <c r="E66" s="5"/>
      <c r="F66" s="5"/>
      <c r="G66" s="11"/>
    </row>
    <row r="67" spans="1:11" s="4" customFormat="1" x14ac:dyDescent="0.3">
      <c r="B67" s="6"/>
      <c r="C67" s="6"/>
      <c r="D67" s="6"/>
      <c r="E67" s="6"/>
      <c r="F67" s="6"/>
      <c r="G67" s="13"/>
    </row>
    <row r="68" spans="1:11" x14ac:dyDescent="0.3">
      <c r="A68" t="s">
        <v>55</v>
      </c>
      <c r="B68" s="2" t="s">
        <v>63</v>
      </c>
      <c r="D68" s="2" t="s">
        <v>65</v>
      </c>
    </row>
    <row r="69" spans="1:11" x14ac:dyDescent="0.3">
      <c r="A69" t="s">
        <v>56</v>
      </c>
      <c r="B69" s="2">
        <v>2355.0700000000002</v>
      </c>
      <c r="D69" s="2">
        <v>2355.0700000000002</v>
      </c>
    </row>
    <row r="71" spans="1:11" x14ac:dyDescent="0.3">
      <c r="A71" t="s">
        <v>57</v>
      </c>
      <c r="B71" s="2">
        <v>1235</v>
      </c>
      <c r="D71" s="2">
        <v>1235</v>
      </c>
    </row>
    <row r="72" spans="1:11" x14ac:dyDescent="0.3">
      <c r="A72" t="s">
        <v>58</v>
      </c>
      <c r="B72" s="2">
        <v>625</v>
      </c>
      <c r="D72" s="2">
        <v>625</v>
      </c>
    </row>
    <row r="73" spans="1:11" x14ac:dyDescent="0.3">
      <c r="A73" t="s">
        <v>59</v>
      </c>
      <c r="B73" s="2">
        <f>+SUM(B69+B71-B72)</f>
        <v>2965.07</v>
      </c>
      <c r="D73" s="2">
        <f>+SUM(D69+D71-D72)</f>
        <v>2965.07</v>
      </c>
    </row>
    <row r="75" spans="1:11" x14ac:dyDescent="0.3">
      <c r="A75" t="s">
        <v>60</v>
      </c>
      <c r="B75" s="2">
        <v>1249</v>
      </c>
      <c r="D75" s="2">
        <v>2449</v>
      </c>
    </row>
    <row r="76" spans="1:11" x14ac:dyDescent="0.3">
      <c r="A76" t="s">
        <v>61</v>
      </c>
      <c r="B76" s="2">
        <v>2180</v>
      </c>
      <c r="D76" s="2">
        <v>3380</v>
      </c>
    </row>
    <row r="77" spans="1:11" x14ac:dyDescent="0.3">
      <c r="A77" t="s">
        <v>62</v>
      </c>
      <c r="B77" s="2">
        <f>+SUM(2965+B75-B76)</f>
        <v>2034</v>
      </c>
      <c r="D77" s="2">
        <f>+SUM(2965+D75-D76)</f>
        <v>2034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Waushara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Girdauskas</dc:creator>
  <cp:lastModifiedBy>Barb Barker</cp:lastModifiedBy>
  <cp:lastPrinted>2017-02-13T18:43:26Z</cp:lastPrinted>
  <dcterms:created xsi:type="dcterms:W3CDTF">2016-12-30T15:19:36Z</dcterms:created>
  <dcterms:modified xsi:type="dcterms:W3CDTF">2017-04-06T14:40:00Z</dcterms:modified>
</cp:coreProperties>
</file>